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горизонтально'!$A$7:$AA$31</definedName>
    <definedName name="active_page">'Время горизонтально'!$I$86</definedName>
    <definedName name="allow_energy">'Время горизонтально'!$F$86</definedName>
    <definedName name="calc_with">'Время горизонтально'!$E$86</definedName>
    <definedName name="energy">'Время горизонтально'!$AA$4</definedName>
    <definedName name="group">'Время горизонтально'!$B$5</definedName>
    <definedName name="interval">'Время горизонтально'!$D$86</definedName>
    <definedName name="is_group">'Время горизонтально'!$G$86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горизонтально'!$B$86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1" i="1"/>
  <c r="W31" i="1"/>
  <c r="X31" i="1"/>
  <c r="Y31" i="1"/>
  <c r="Z31" i="1"/>
  <c r="K31" i="1"/>
  <c r="L31" i="1"/>
  <c r="M31" i="1"/>
  <c r="N31" i="1"/>
  <c r="O31" i="1"/>
  <c r="P31" i="1"/>
  <c r="Q31" i="1"/>
  <c r="R31" i="1"/>
  <c r="S31" i="1"/>
  <c r="T31" i="1"/>
  <c r="U31" i="1"/>
  <c r="V31" i="1"/>
  <c r="D31" i="1"/>
  <c r="E31" i="1"/>
  <c r="F31" i="1"/>
  <c r="G31" i="1"/>
  <c r="H31" i="1"/>
  <c r="I31" i="1"/>
  <c r="J31" i="1"/>
  <c r="C31" i="1"/>
</calcChain>
</file>

<file path=xl/sharedStrings.xml><?xml version="1.0" encoding="utf-8"?>
<sst xmlns="http://schemas.openxmlformats.org/spreadsheetml/2006/main" count="89" uniqueCount="63">
  <si>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</si>
  <si>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</si>
  <si>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</si>
  <si>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</si>
  <si>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</si>
  <si>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</si>
  <si>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</si>
  <si>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</si>
  <si>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</si>
  <si>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</si>
  <si>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</si>
  <si>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</si>
  <si>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</si>
  <si>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</si>
  <si>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</si>
  <si>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</si>
  <si>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</si>
  <si>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</si>
  <si>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</si>
  <si>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</si>
  <si>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</si>
  <si>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</si>
  <si>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</si>
  <si>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</si>
  <si>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</si>
  <si>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</si>
  <si>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</si>
  <si>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</si>
  <si>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</si>
  <si>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</si>
  <si>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</si>
  <si>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</si>
  <si>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</si>
  <si>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</si>
  <si>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</si>
  <si>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</si>
  <si>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110 кВ Вашки</t>
  </si>
  <si>
    <t xml:space="preserve"> 0,4 Вашки ТСН ао RS</t>
  </si>
  <si>
    <t xml:space="preserve"> 10 Вашки Т 1 ап RS</t>
  </si>
  <si>
    <t xml:space="preserve"> 10 Вашки Т 2 ап RS</t>
  </si>
  <si>
    <t xml:space="preserve"> 10 Вашки-Васильевская ао RS</t>
  </si>
  <si>
    <t xml:space="preserve"> 10 Вашки-Коммунальный ао RS</t>
  </si>
  <si>
    <t xml:space="preserve"> 10 Вашки-Липин Бор ао RS</t>
  </si>
  <si>
    <t xml:space="preserve"> 10 Вашки-Никольское ао RS</t>
  </si>
  <si>
    <t xml:space="preserve"> 10 Вашки-Пиньшино ао RS</t>
  </si>
  <si>
    <t xml:space="preserve"> 10 Вашки-Телецентр ао RS</t>
  </si>
  <si>
    <t xml:space="preserve"> 10 Вашки-Телецентр ап RS</t>
  </si>
  <si>
    <t xml:space="preserve"> 10 Вашки-Ухтома ао RS</t>
  </si>
  <si>
    <t xml:space="preserve"> 10 Вашки-Хотино ао RS</t>
  </si>
  <si>
    <t xml:space="preserve"> 10 Вашки-Хотино ап RS</t>
  </si>
  <si>
    <t xml:space="preserve"> 35 Вашки Т 1 ао RS</t>
  </si>
  <si>
    <t xml:space="preserve"> 35 Вашки Т 1 ап RS</t>
  </si>
  <si>
    <t xml:space="preserve"> 35 Вашки Т 2 ао RS</t>
  </si>
  <si>
    <t xml:space="preserve"> 35 Вашки Т 2 ап RS</t>
  </si>
  <si>
    <t xml:space="preserve"> 35 Вашки-Андреевская ао RS</t>
  </si>
  <si>
    <t xml:space="preserve"> 35 Вашки-Андреевская ап RS</t>
  </si>
  <si>
    <t xml:space="preserve"> 35 Вашки-Коротецкая ао RS</t>
  </si>
  <si>
    <t xml:space="preserve"> 35 Вашки-Коротецкая ап RS</t>
  </si>
  <si>
    <t xml:space="preserve"> 35 Вашки-Пиксимовская ао RS</t>
  </si>
  <si>
    <t xml:space="preserve"> 35 Вашки-Пиксимовская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</si>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</sst>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8" fillId="0" borderId="11" xfId="0" applyFont="1" applyBorder="1" applyAlignment="1">
      <alignment horizontal="right"/>
    </xf>
    <xf numFmtId="1" fontId="5" fillId="0" borderId="11" xfId="0" applyNumberFormat="1" applyFont="1" applyBorder="1" applyAlignment="1">
      <alignment horizontal="right" wrapText="1"/>
    </xf>
    <xf numFmtId="1" fontId="5" fillId="0" borderId="12" xfId="0" applyNumberFormat="1" applyFont="1" applyBorder="1" applyAlignment="1">
      <alignment horizontal="right" wrapText="1"/>
    </xf>
    <xf numFmtId="3" fontId="3" fillId="0" borderId="13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4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6"/>
  <sheetViews>
    <sheetView tabSelected="1" topLeftCell="B1" zoomScaleNormal="100" zoomScaleSheetLayoutView="100" workbookViewId="0">
      <selection activeCell="AC29" sqref="AC2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3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4">
        <v>0</v>
      </c>
      <c r="AA8" s="64">
        <v>0</v>
      </c>
    </row>
    <row r="9" spans="1:27" x14ac:dyDescent="0.2">
      <c r="A9" s="7"/>
      <c r="B9" s="8" t="s">
        <v>38</v>
      </c>
      <c r="C9" s="14">
        <v>128</v>
      </c>
      <c r="D9" s="15">
        <v>128</v>
      </c>
      <c r="E9" s="15">
        <v>128</v>
      </c>
      <c r="F9" s="15">
        <v>121.60000000000001</v>
      </c>
      <c r="G9" s="15">
        <v>121.60000000000001</v>
      </c>
      <c r="H9" s="15">
        <v>126.4</v>
      </c>
      <c r="I9" s="15">
        <v>128</v>
      </c>
      <c r="J9" s="15">
        <v>140.80000000000001</v>
      </c>
      <c r="K9" s="15">
        <v>142.4</v>
      </c>
      <c r="L9" s="16">
        <v>150.4</v>
      </c>
      <c r="M9" s="16">
        <v>147.20000000000002</v>
      </c>
      <c r="N9" s="16">
        <v>153.6</v>
      </c>
      <c r="O9" s="16">
        <v>168</v>
      </c>
      <c r="P9" s="16">
        <v>163.20000000000002</v>
      </c>
      <c r="Q9" s="16">
        <v>156.80000000000001</v>
      </c>
      <c r="R9" s="16">
        <v>155.20000000000002</v>
      </c>
      <c r="S9" s="16">
        <v>150.4</v>
      </c>
      <c r="T9" s="16">
        <v>163.20000000000002</v>
      </c>
      <c r="U9" s="16">
        <v>171.20000000000002</v>
      </c>
      <c r="V9" s="16">
        <v>156.80000000000001</v>
      </c>
      <c r="W9" s="16">
        <v>150.4</v>
      </c>
      <c r="X9" s="16">
        <v>152</v>
      </c>
      <c r="Y9" s="16">
        <v>160</v>
      </c>
      <c r="Z9" s="54">
        <v>140.80000000000001</v>
      </c>
      <c r="AA9" s="64">
        <v>3504.0000000000005</v>
      </c>
    </row>
    <row r="10" spans="1:27" x14ac:dyDescent="0.2">
      <c r="A10" s="7"/>
      <c r="B10" s="8" t="s">
        <v>39</v>
      </c>
      <c r="C10" s="14">
        <v>241.6</v>
      </c>
      <c r="D10" s="15">
        <v>241.6</v>
      </c>
      <c r="E10" s="15">
        <v>238.4</v>
      </c>
      <c r="F10" s="15">
        <v>236.8</v>
      </c>
      <c r="G10" s="15">
        <v>236.8</v>
      </c>
      <c r="H10" s="15">
        <v>233.6</v>
      </c>
      <c r="I10" s="15">
        <v>222.4</v>
      </c>
      <c r="J10" s="15">
        <v>246.4</v>
      </c>
      <c r="K10" s="15">
        <v>329.6</v>
      </c>
      <c r="L10" s="16">
        <v>388.8</v>
      </c>
      <c r="M10" s="16">
        <v>337.6</v>
      </c>
      <c r="N10" s="16">
        <v>390.40000000000003</v>
      </c>
      <c r="O10" s="16">
        <v>321.60000000000002</v>
      </c>
      <c r="P10" s="16">
        <v>427.2</v>
      </c>
      <c r="Q10" s="16">
        <v>385.6</v>
      </c>
      <c r="R10" s="16">
        <v>393.6</v>
      </c>
      <c r="S10" s="16">
        <v>368</v>
      </c>
      <c r="T10" s="16">
        <v>299.2</v>
      </c>
      <c r="U10" s="16">
        <v>289.60000000000002</v>
      </c>
      <c r="V10" s="16">
        <v>270.39999999999998</v>
      </c>
      <c r="W10" s="16">
        <v>281.60000000000002</v>
      </c>
      <c r="X10" s="16">
        <v>262.39999999999998</v>
      </c>
      <c r="Y10" s="16">
        <v>283.2</v>
      </c>
      <c r="Z10" s="54">
        <v>254.4</v>
      </c>
      <c r="AA10" s="64">
        <v>7180.8</v>
      </c>
    </row>
    <row r="11" spans="1:27" x14ac:dyDescent="0.2">
      <c r="A11" s="7"/>
      <c r="B11" s="8" t="s">
        <v>40</v>
      </c>
      <c r="C11" s="14">
        <v>24.8</v>
      </c>
      <c r="D11" s="15">
        <v>25.400000000000002</v>
      </c>
      <c r="E11" s="15">
        <v>25</v>
      </c>
      <c r="F11" s="15">
        <v>24.400000000000002</v>
      </c>
      <c r="G11" s="15">
        <v>24.8</v>
      </c>
      <c r="H11" s="15">
        <v>25.400000000000002</v>
      </c>
      <c r="I11" s="15">
        <v>31.2</v>
      </c>
      <c r="J11" s="15">
        <v>35.4</v>
      </c>
      <c r="K11" s="15">
        <v>29.8</v>
      </c>
      <c r="L11" s="16">
        <v>38.200000000000003</v>
      </c>
      <c r="M11" s="16">
        <v>26.2</v>
      </c>
      <c r="N11" s="16">
        <v>27</v>
      </c>
      <c r="O11" s="16">
        <v>29.6</v>
      </c>
      <c r="P11" s="16">
        <v>27.400000000000002</v>
      </c>
      <c r="Q11" s="16">
        <v>27</v>
      </c>
      <c r="R11" s="16">
        <v>34.800000000000004</v>
      </c>
      <c r="S11" s="16">
        <v>30.400000000000002</v>
      </c>
      <c r="T11" s="16">
        <v>31.6</v>
      </c>
      <c r="U11" s="16">
        <v>31.400000000000002</v>
      </c>
      <c r="V11" s="16">
        <v>37.4</v>
      </c>
      <c r="W11" s="16">
        <v>36.200000000000003</v>
      </c>
      <c r="X11" s="16">
        <v>30.8</v>
      </c>
      <c r="Y11" s="16">
        <v>28</v>
      </c>
      <c r="Z11" s="54">
        <v>28</v>
      </c>
      <c r="AA11" s="64">
        <v>710.19999999999993</v>
      </c>
    </row>
    <row r="12" spans="1:27" x14ac:dyDescent="0.2">
      <c r="A12" s="7"/>
      <c r="B12" s="8" t="s">
        <v>41</v>
      </c>
      <c r="C12" s="14">
        <v>130.5</v>
      </c>
      <c r="D12" s="15">
        <v>132</v>
      </c>
      <c r="E12" s="15">
        <v>129.6</v>
      </c>
      <c r="F12" s="15">
        <v>128.69999999999999</v>
      </c>
      <c r="G12" s="15">
        <v>130.19999999999999</v>
      </c>
      <c r="H12" s="15">
        <v>126.9</v>
      </c>
      <c r="I12" s="15">
        <v>111.60000000000001</v>
      </c>
      <c r="J12" s="15">
        <v>121.2</v>
      </c>
      <c r="K12" s="15">
        <v>147.30000000000001</v>
      </c>
      <c r="L12" s="16">
        <v>170.1</v>
      </c>
      <c r="M12" s="16">
        <v>155.70000000000002</v>
      </c>
      <c r="N12" s="16">
        <v>158.1</v>
      </c>
      <c r="O12" s="16">
        <v>186.6</v>
      </c>
      <c r="P12" s="16">
        <v>190.8</v>
      </c>
      <c r="Q12" s="16">
        <v>150.30000000000001</v>
      </c>
      <c r="R12" s="16">
        <v>164.70000000000002</v>
      </c>
      <c r="S12" s="16">
        <v>163.80000000000001</v>
      </c>
      <c r="T12" s="16">
        <v>163.5</v>
      </c>
      <c r="U12" s="16">
        <v>154.20000000000002</v>
      </c>
      <c r="V12" s="16">
        <v>135.6</v>
      </c>
      <c r="W12" s="16">
        <v>146.1</v>
      </c>
      <c r="X12" s="16">
        <v>133.80000000000001</v>
      </c>
      <c r="Y12" s="16">
        <v>156</v>
      </c>
      <c r="Z12" s="54">
        <v>126.60000000000001</v>
      </c>
      <c r="AA12" s="64">
        <v>3513.8999999999996</v>
      </c>
    </row>
    <row r="13" spans="1:27" x14ac:dyDescent="0.2">
      <c r="A13" s="7"/>
      <c r="B13" s="8" t="s">
        <v>42</v>
      </c>
      <c r="C13" s="14">
        <v>91.2</v>
      </c>
      <c r="D13" s="15">
        <v>90.3</v>
      </c>
      <c r="E13" s="15">
        <v>87.9</v>
      </c>
      <c r="F13" s="15">
        <v>84.600000000000009</v>
      </c>
      <c r="G13" s="15">
        <v>83.7</v>
      </c>
      <c r="H13" s="15">
        <v>83.100000000000009</v>
      </c>
      <c r="I13" s="15">
        <v>85.5</v>
      </c>
      <c r="J13" s="15">
        <v>93.9</v>
      </c>
      <c r="K13" s="15">
        <v>95.100000000000009</v>
      </c>
      <c r="L13" s="16">
        <v>100.5</v>
      </c>
      <c r="M13" s="16">
        <v>99.9</v>
      </c>
      <c r="N13" s="16">
        <v>105.3</v>
      </c>
      <c r="O13" s="16">
        <v>113.10000000000001</v>
      </c>
      <c r="P13" s="16">
        <v>113.4</v>
      </c>
      <c r="Q13" s="16">
        <v>110.10000000000001</v>
      </c>
      <c r="R13" s="16">
        <v>109.2</v>
      </c>
      <c r="S13" s="16">
        <v>102.60000000000001</v>
      </c>
      <c r="T13" s="16">
        <v>106.2</v>
      </c>
      <c r="U13" s="16">
        <v>112.8</v>
      </c>
      <c r="V13" s="16">
        <v>106.2</v>
      </c>
      <c r="W13" s="16">
        <v>101.7</v>
      </c>
      <c r="X13" s="16">
        <v>105.9</v>
      </c>
      <c r="Y13" s="16">
        <v>108.9</v>
      </c>
      <c r="Z13" s="54">
        <v>95.4</v>
      </c>
      <c r="AA13" s="64">
        <v>2386.5</v>
      </c>
    </row>
    <row r="14" spans="1:27" x14ac:dyDescent="0.2">
      <c r="A14" s="7"/>
      <c r="B14" s="8" t="s">
        <v>43</v>
      </c>
      <c r="C14" s="14">
        <v>21.6</v>
      </c>
      <c r="D14" s="15">
        <v>22.2</v>
      </c>
      <c r="E14" s="15">
        <v>21.900000000000002</v>
      </c>
      <c r="F14" s="15">
        <v>21.3</v>
      </c>
      <c r="G14" s="15">
        <v>21.6</v>
      </c>
      <c r="H14" s="15">
        <v>27.3</v>
      </c>
      <c r="I14" s="15">
        <v>28.2</v>
      </c>
      <c r="J14" s="15">
        <v>31.2</v>
      </c>
      <c r="K14" s="15">
        <v>25.5</v>
      </c>
      <c r="L14" s="16">
        <v>30.3</v>
      </c>
      <c r="M14" s="16">
        <v>25.5</v>
      </c>
      <c r="N14" s="16">
        <v>25.8</v>
      </c>
      <c r="O14" s="16">
        <v>28.2</v>
      </c>
      <c r="P14" s="16">
        <v>25.2</v>
      </c>
      <c r="Q14" s="16">
        <v>24.900000000000002</v>
      </c>
      <c r="R14" s="16">
        <v>26.1</v>
      </c>
      <c r="S14" s="16">
        <v>25.5</v>
      </c>
      <c r="T14" s="16">
        <v>32.4</v>
      </c>
      <c r="U14" s="16">
        <v>35.700000000000003</v>
      </c>
      <c r="V14" s="16">
        <v>30</v>
      </c>
      <c r="W14" s="16">
        <v>27</v>
      </c>
      <c r="X14" s="16">
        <v>25.8</v>
      </c>
      <c r="Y14" s="16">
        <v>28.2</v>
      </c>
      <c r="Z14" s="54">
        <v>24</v>
      </c>
      <c r="AA14" s="64">
        <v>635.4</v>
      </c>
    </row>
    <row r="15" spans="1:27" x14ac:dyDescent="0.2">
      <c r="A15" s="7"/>
      <c r="B15" s="8" t="s">
        <v>44</v>
      </c>
      <c r="C15" s="14">
        <v>7</v>
      </c>
      <c r="D15" s="15">
        <v>6.2</v>
      </c>
      <c r="E15" s="15">
        <v>8.8000000000000007</v>
      </c>
      <c r="F15" s="15">
        <v>7.4</v>
      </c>
      <c r="G15" s="15">
        <v>7.4</v>
      </c>
      <c r="H15" s="15">
        <v>7.4</v>
      </c>
      <c r="I15" s="15">
        <v>6.6000000000000005</v>
      </c>
      <c r="J15" s="15">
        <v>8.1999999999999993</v>
      </c>
      <c r="K15" s="15">
        <v>12.4</v>
      </c>
      <c r="L15" s="16">
        <v>11.200000000000001</v>
      </c>
      <c r="M15" s="16">
        <v>11.8</v>
      </c>
      <c r="N15" s="16">
        <v>14.4</v>
      </c>
      <c r="O15" s="16">
        <v>17.8</v>
      </c>
      <c r="P15" s="16">
        <v>13.6</v>
      </c>
      <c r="Q15" s="16">
        <v>12.200000000000001</v>
      </c>
      <c r="R15" s="16">
        <v>10.8</v>
      </c>
      <c r="S15" s="16">
        <v>12.4</v>
      </c>
      <c r="T15" s="16">
        <v>10.8</v>
      </c>
      <c r="U15" s="16">
        <v>10.6</v>
      </c>
      <c r="V15" s="16">
        <v>11</v>
      </c>
      <c r="W15" s="16">
        <v>10.200000000000001</v>
      </c>
      <c r="X15" s="16">
        <v>8.8000000000000007</v>
      </c>
      <c r="Y15" s="16">
        <v>11.8</v>
      </c>
      <c r="Z15" s="54">
        <v>12.200000000000001</v>
      </c>
      <c r="AA15" s="64">
        <v>251.00000000000003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4">
        <v>0</v>
      </c>
      <c r="AA16" s="64">
        <v>0</v>
      </c>
    </row>
    <row r="17" spans="1:27" x14ac:dyDescent="0.2">
      <c r="A17" s="7"/>
      <c r="B17" s="8" t="s">
        <v>46</v>
      </c>
      <c r="C17" s="14">
        <v>7.1000000000000005</v>
      </c>
      <c r="D17" s="15">
        <v>7.1000000000000005</v>
      </c>
      <c r="E17" s="15">
        <v>7</v>
      </c>
      <c r="F17" s="15">
        <v>7.1000000000000005</v>
      </c>
      <c r="G17" s="15">
        <v>7</v>
      </c>
      <c r="H17" s="15">
        <v>6.9</v>
      </c>
      <c r="I17" s="15">
        <v>6.9</v>
      </c>
      <c r="J17" s="15">
        <v>7</v>
      </c>
      <c r="K17" s="15">
        <v>7.1000000000000005</v>
      </c>
      <c r="L17" s="16">
        <v>7.2</v>
      </c>
      <c r="M17" s="16">
        <v>7.3</v>
      </c>
      <c r="N17" s="16">
        <v>7.3</v>
      </c>
      <c r="O17" s="16">
        <v>7.3</v>
      </c>
      <c r="P17" s="16">
        <v>7.2</v>
      </c>
      <c r="Q17" s="16">
        <v>7.1000000000000005</v>
      </c>
      <c r="R17" s="16">
        <v>7.1000000000000005</v>
      </c>
      <c r="S17" s="16">
        <v>7.1000000000000005</v>
      </c>
      <c r="T17" s="16">
        <v>7.2</v>
      </c>
      <c r="U17" s="16">
        <v>7.3</v>
      </c>
      <c r="V17" s="16">
        <v>7.2</v>
      </c>
      <c r="W17" s="16">
        <v>7.1000000000000005</v>
      </c>
      <c r="X17" s="16">
        <v>7.3</v>
      </c>
      <c r="Y17" s="16">
        <v>7.3</v>
      </c>
      <c r="Z17" s="54">
        <v>7.2</v>
      </c>
      <c r="AA17" s="64">
        <v>171.39999999999998</v>
      </c>
    </row>
    <row r="18" spans="1:27" x14ac:dyDescent="0.2">
      <c r="A18" s="7"/>
      <c r="B18" s="8" t="s">
        <v>47</v>
      </c>
      <c r="C18" s="14">
        <v>87.8</v>
      </c>
      <c r="D18" s="15">
        <v>87.2</v>
      </c>
      <c r="E18" s="15">
        <v>85</v>
      </c>
      <c r="F18" s="15">
        <v>84.600000000000009</v>
      </c>
      <c r="G18" s="15">
        <v>83.8</v>
      </c>
      <c r="H18" s="15">
        <v>83.8</v>
      </c>
      <c r="I18" s="15">
        <v>81.600000000000009</v>
      </c>
      <c r="J18" s="15">
        <v>91</v>
      </c>
      <c r="K18" s="15">
        <v>154.6</v>
      </c>
      <c r="L18" s="16">
        <v>183.4</v>
      </c>
      <c r="M18" s="16">
        <v>159</v>
      </c>
      <c r="N18" s="16">
        <v>207.4</v>
      </c>
      <c r="O18" s="16">
        <v>109.2</v>
      </c>
      <c r="P18" s="16">
        <v>210.8</v>
      </c>
      <c r="Q18" s="16">
        <v>211.6</v>
      </c>
      <c r="R18" s="16">
        <v>196.6</v>
      </c>
      <c r="S18" s="16">
        <v>177.6</v>
      </c>
      <c r="T18" s="16">
        <v>107</v>
      </c>
      <c r="U18" s="16">
        <v>107.60000000000001</v>
      </c>
      <c r="V18" s="16">
        <v>100</v>
      </c>
      <c r="W18" s="16">
        <v>101.4</v>
      </c>
      <c r="X18" s="16">
        <v>100.60000000000001</v>
      </c>
      <c r="Y18" s="16">
        <v>103</v>
      </c>
      <c r="Z18" s="54">
        <v>101.4</v>
      </c>
      <c r="AA18" s="64">
        <v>3016</v>
      </c>
    </row>
    <row r="19" spans="1:27" x14ac:dyDescent="0.2">
      <c r="A19" s="7"/>
      <c r="B19" s="8" t="s">
        <v>48</v>
      </c>
      <c r="C19" s="14">
        <v>17.2</v>
      </c>
      <c r="D19" s="15">
        <v>17.600000000000001</v>
      </c>
      <c r="E19" s="15">
        <v>17.400000000000002</v>
      </c>
      <c r="F19" s="15">
        <v>17.8</v>
      </c>
      <c r="G19" s="15">
        <v>17.2</v>
      </c>
      <c r="H19" s="15">
        <v>16.600000000000001</v>
      </c>
      <c r="I19" s="15">
        <v>15.4</v>
      </c>
      <c r="J19" s="15">
        <v>17</v>
      </c>
      <c r="K19" s="15">
        <v>18</v>
      </c>
      <c r="L19" s="16">
        <v>18.2</v>
      </c>
      <c r="M19" s="16">
        <v>17.8</v>
      </c>
      <c r="N19" s="16">
        <v>18.600000000000001</v>
      </c>
      <c r="O19" s="16">
        <v>20</v>
      </c>
      <c r="P19" s="16">
        <v>19</v>
      </c>
      <c r="Q19" s="16">
        <v>18.600000000000001</v>
      </c>
      <c r="R19" s="16">
        <v>19</v>
      </c>
      <c r="S19" s="16">
        <v>19.2</v>
      </c>
      <c r="T19" s="16">
        <v>21.400000000000002</v>
      </c>
      <c r="U19" s="16">
        <v>22.400000000000002</v>
      </c>
      <c r="V19" s="16">
        <v>19.8</v>
      </c>
      <c r="W19" s="16">
        <v>19.600000000000001</v>
      </c>
      <c r="X19" s="16">
        <v>20.6</v>
      </c>
      <c r="Y19" s="16">
        <v>21.8</v>
      </c>
      <c r="Z19" s="54">
        <v>19.400000000000002</v>
      </c>
      <c r="AA19" s="64">
        <v>449.6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4">
        <v>0</v>
      </c>
      <c r="AA20" s="64">
        <v>0</v>
      </c>
    </row>
    <row r="21" spans="1:27" x14ac:dyDescent="0.2">
      <c r="A21" s="7"/>
      <c r="B21" s="8" t="s">
        <v>50</v>
      </c>
      <c r="C21" s="14">
        <v>162.4</v>
      </c>
      <c r="D21" s="15">
        <v>159.6</v>
      </c>
      <c r="E21" s="15">
        <v>159.6</v>
      </c>
      <c r="F21" s="15">
        <v>159.6</v>
      </c>
      <c r="G21" s="15">
        <v>151.20000000000002</v>
      </c>
      <c r="H21" s="15">
        <v>145.6</v>
      </c>
      <c r="I21" s="15">
        <v>151.20000000000002</v>
      </c>
      <c r="J21" s="15">
        <v>137.20000000000002</v>
      </c>
      <c r="K21" s="15">
        <v>123.2</v>
      </c>
      <c r="L21" s="16">
        <v>120.4</v>
      </c>
      <c r="M21" s="16">
        <v>123.2</v>
      </c>
      <c r="N21" s="16">
        <v>128.80000000000001</v>
      </c>
      <c r="O21" s="16">
        <v>117.60000000000001</v>
      </c>
      <c r="P21" s="16">
        <v>117.60000000000001</v>
      </c>
      <c r="Q21" s="16">
        <v>117.60000000000001</v>
      </c>
      <c r="R21" s="16">
        <v>126</v>
      </c>
      <c r="S21" s="16">
        <v>131.6</v>
      </c>
      <c r="T21" s="16">
        <v>120.4</v>
      </c>
      <c r="U21" s="16">
        <v>123.2</v>
      </c>
      <c r="V21" s="16">
        <v>131.6</v>
      </c>
      <c r="W21" s="16">
        <v>131.6</v>
      </c>
      <c r="X21" s="16">
        <v>145.6</v>
      </c>
      <c r="Y21" s="16">
        <v>140</v>
      </c>
      <c r="Z21" s="54">
        <v>156.80000000000001</v>
      </c>
      <c r="AA21" s="64">
        <v>3281.6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4">
        <v>0</v>
      </c>
      <c r="AA22" s="64">
        <v>0</v>
      </c>
    </row>
    <row r="23" spans="1:27" x14ac:dyDescent="0.2">
      <c r="A23" s="7"/>
      <c r="B23" s="8" t="s">
        <v>52</v>
      </c>
      <c r="C23" s="14">
        <v>117.60000000000001</v>
      </c>
      <c r="D23" s="15">
        <v>117.60000000000001</v>
      </c>
      <c r="E23" s="15">
        <v>117.60000000000001</v>
      </c>
      <c r="F23" s="15">
        <v>117.60000000000001</v>
      </c>
      <c r="G23" s="15">
        <v>117.60000000000001</v>
      </c>
      <c r="H23" s="15">
        <v>114.8</v>
      </c>
      <c r="I23" s="15">
        <v>114.8</v>
      </c>
      <c r="J23" s="15">
        <v>117.60000000000001</v>
      </c>
      <c r="K23" s="15">
        <v>117.60000000000001</v>
      </c>
      <c r="L23" s="16">
        <v>117.60000000000001</v>
      </c>
      <c r="M23" s="16">
        <v>120.4</v>
      </c>
      <c r="N23" s="16">
        <v>117.60000000000001</v>
      </c>
      <c r="O23" s="16">
        <v>120.4</v>
      </c>
      <c r="P23" s="16">
        <v>117.60000000000001</v>
      </c>
      <c r="Q23" s="16">
        <v>117.60000000000001</v>
      </c>
      <c r="R23" s="16">
        <v>120.4</v>
      </c>
      <c r="S23" s="16">
        <v>117.60000000000001</v>
      </c>
      <c r="T23" s="16">
        <v>120.4</v>
      </c>
      <c r="U23" s="16">
        <v>120.4</v>
      </c>
      <c r="V23" s="16">
        <v>117.60000000000001</v>
      </c>
      <c r="W23" s="16">
        <v>117.60000000000001</v>
      </c>
      <c r="X23" s="16">
        <v>120.4</v>
      </c>
      <c r="Y23" s="16">
        <v>120.4</v>
      </c>
      <c r="Z23" s="54">
        <v>120.4</v>
      </c>
      <c r="AA23" s="64">
        <v>2839.2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4">
        <v>0</v>
      </c>
      <c r="AA24" s="64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0.70000000000000007</v>
      </c>
      <c r="H25" s="15">
        <v>0</v>
      </c>
      <c r="I25" s="15">
        <v>0</v>
      </c>
      <c r="J25" s="15">
        <v>0</v>
      </c>
      <c r="K25" s="15">
        <v>0.70000000000000007</v>
      </c>
      <c r="L25" s="16">
        <v>0.70000000000000007</v>
      </c>
      <c r="M25" s="16">
        <v>0.70000000000000007</v>
      </c>
      <c r="N25" s="16">
        <v>0</v>
      </c>
      <c r="O25" s="16">
        <v>3.5</v>
      </c>
      <c r="P25" s="16">
        <v>0</v>
      </c>
      <c r="Q25" s="16">
        <v>0.70000000000000007</v>
      </c>
      <c r="R25" s="16">
        <v>0</v>
      </c>
      <c r="S25" s="16">
        <v>0</v>
      </c>
      <c r="T25" s="16">
        <v>0</v>
      </c>
      <c r="U25" s="16">
        <v>0.70000000000000007</v>
      </c>
      <c r="V25" s="16">
        <v>0</v>
      </c>
      <c r="W25" s="16">
        <v>0</v>
      </c>
      <c r="X25" s="16">
        <v>0</v>
      </c>
      <c r="Y25" s="16">
        <v>0</v>
      </c>
      <c r="Z25" s="54">
        <v>0</v>
      </c>
      <c r="AA25" s="64">
        <v>7.7000000000000011</v>
      </c>
    </row>
    <row r="26" spans="1:27" x14ac:dyDescent="0.2">
      <c r="A26" s="7"/>
      <c r="B26" s="8" t="s">
        <v>55</v>
      </c>
      <c r="C26" s="14">
        <v>60.9</v>
      </c>
      <c r="D26" s="15">
        <v>59.5</v>
      </c>
      <c r="E26" s="15">
        <v>59.5</v>
      </c>
      <c r="F26" s="15">
        <v>58.1</v>
      </c>
      <c r="G26" s="15">
        <v>50.4</v>
      </c>
      <c r="H26" s="15">
        <v>42.7</v>
      </c>
      <c r="I26" s="15">
        <v>51.1</v>
      </c>
      <c r="J26" s="15">
        <v>42.7</v>
      </c>
      <c r="K26" s="15">
        <v>18.2</v>
      </c>
      <c r="L26" s="16">
        <v>11.9</v>
      </c>
      <c r="M26" s="16">
        <v>20.3</v>
      </c>
      <c r="N26" s="16">
        <v>23.1</v>
      </c>
      <c r="O26" s="16">
        <v>11.9</v>
      </c>
      <c r="P26" s="16">
        <v>19.600000000000001</v>
      </c>
      <c r="Q26" s="16">
        <v>17.5</v>
      </c>
      <c r="R26" s="16">
        <v>25.900000000000002</v>
      </c>
      <c r="S26" s="16">
        <v>35</v>
      </c>
      <c r="T26" s="16">
        <v>16.8</v>
      </c>
      <c r="U26" s="16">
        <v>14.700000000000001</v>
      </c>
      <c r="V26" s="16">
        <v>22.400000000000002</v>
      </c>
      <c r="W26" s="16">
        <v>23.8</v>
      </c>
      <c r="X26" s="16">
        <v>40.6</v>
      </c>
      <c r="Y26" s="16">
        <v>49.7</v>
      </c>
      <c r="Z26" s="54">
        <v>58.800000000000004</v>
      </c>
      <c r="AA26" s="64">
        <v>835.09999999999991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4">
        <v>0</v>
      </c>
      <c r="AA27" s="64">
        <v>0</v>
      </c>
    </row>
    <row r="28" spans="1:27" x14ac:dyDescent="0.2">
      <c r="A28" s="7"/>
      <c r="B28" s="8" t="s">
        <v>57</v>
      </c>
      <c r="C28" s="14">
        <v>115.5</v>
      </c>
      <c r="D28" s="15">
        <v>116.2</v>
      </c>
      <c r="E28" s="15">
        <v>116.2</v>
      </c>
      <c r="F28" s="15">
        <v>115.5</v>
      </c>
      <c r="G28" s="15">
        <v>115.5</v>
      </c>
      <c r="H28" s="15">
        <v>114.8</v>
      </c>
      <c r="I28" s="15">
        <v>114.10000000000001</v>
      </c>
      <c r="J28" s="15">
        <v>114.8</v>
      </c>
      <c r="K28" s="15">
        <v>116.2</v>
      </c>
      <c r="L28" s="16">
        <v>116.2</v>
      </c>
      <c r="M28" s="16">
        <v>117.60000000000001</v>
      </c>
      <c r="N28" s="16">
        <v>116.9</v>
      </c>
      <c r="O28" s="16">
        <v>118.3</v>
      </c>
      <c r="P28" s="16">
        <v>116.2</v>
      </c>
      <c r="Q28" s="16">
        <v>116.9</v>
      </c>
      <c r="R28" s="16">
        <v>116.9</v>
      </c>
      <c r="S28" s="16">
        <v>116.9</v>
      </c>
      <c r="T28" s="16">
        <v>118.3</v>
      </c>
      <c r="U28" s="16">
        <v>118.3</v>
      </c>
      <c r="V28" s="16">
        <v>116.9</v>
      </c>
      <c r="W28" s="16">
        <v>117.60000000000001</v>
      </c>
      <c r="X28" s="16">
        <v>117.60000000000001</v>
      </c>
      <c r="Y28" s="16">
        <v>118.3</v>
      </c>
      <c r="Z28" s="54">
        <v>119</v>
      </c>
      <c r="AA28" s="64">
        <v>2800.7000000000007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4">
        <v>0</v>
      </c>
      <c r="AA29" s="64">
        <v>0</v>
      </c>
    </row>
    <row r="30" spans="1:27" x14ac:dyDescent="0.2">
      <c r="A30" s="7"/>
      <c r="B30" s="8" t="s">
        <v>59</v>
      </c>
      <c r="C30" s="14">
        <v>112</v>
      </c>
      <c r="D30" s="15">
        <v>109.2</v>
      </c>
      <c r="E30" s="15">
        <v>109.9</v>
      </c>
      <c r="F30" s="15">
        <v>111.3</v>
      </c>
      <c r="G30" s="15">
        <v>111.3</v>
      </c>
      <c r="H30" s="15">
        <v>111.3</v>
      </c>
      <c r="I30" s="15">
        <v>111.3</v>
      </c>
      <c r="J30" s="15">
        <v>103.60000000000001</v>
      </c>
      <c r="K30" s="15">
        <v>99.4</v>
      </c>
      <c r="L30" s="16">
        <v>97.3</v>
      </c>
      <c r="M30" s="16">
        <v>95.9</v>
      </c>
      <c r="N30" s="16">
        <v>100.10000000000001</v>
      </c>
      <c r="O30" s="16">
        <v>96.600000000000009</v>
      </c>
      <c r="P30" s="16">
        <v>89.600000000000009</v>
      </c>
      <c r="Q30" s="16">
        <v>93.8</v>
      </c>
      <c r="R30" s="16">
        <v>97.3</v>
      </c>
      <c r="S30" s="16">
        <v>98.7</v>
      </c>
      <c r="T30" s="16">
        <v>93.8</v>
      </c>
      <c r="U30" s="16">
        <v>95.9</v>
      </c>
      <c r="V30" s="16">
        <v>103.60000000000001</v>
      </c>
      <c r="W30" s="16">
        <v>100.8</v>
      </c>
      <c r="X30" s="16">
        <v>104.3</v>
      </c>
      <c r="Y30" s="16">
        <v>99.4</v>
      </c>
      <c r="Z30" s="54">
        <v>108.5</v>
      </c>
      <c r="AA30" s="64">
        <v>2454.9</v>
      </c>
    </row>
    <row r="31" spans="1:27" s="62" customFormat="1" ht="16.5" thickBot="1" x14ac:dyDescent="0.3">
      <c r="A31" s="57"/>
      <c r="B31" s="58" t="s">
        <v>2</v>
      </c>
      <c r="C31" s="59">
        <f>SUM(C8:C30)</f>
        <v>1325.2000000000003</v>
      </c>
      <c r="D31" s="59">
        <f>SUM(D8:D30)</f>
        <v>1319.7000000000003</v>
      </c>
      <c r="E31" s="59">
        <f>SUM(E8:E30)</f>
        <v>1311.8</v>
      </c>
      <c r="F31" s="59">
        <f>SUM(F8:F30)</f>
        <v>1296.3999999999999</v>
      </c>
      <c r="G31" s="59">
        <f>SUM(G8:G30)</f>
        <v>1280.8000000000002</v>
      </c>
      <c r="H31" s="59">
        <f>SUM(H8:H30)</f>
        <v>1266.5999999999997</v>
      </c>
      <c r="I31" s="59">
        <f>SUM(I8:I30)</f>
        <v>1259.8999999999999</v>
      </c>
      <c r="J31" s="59">
        <f>SUM(J8:J30)</f>
        <v>1308</v>
      </c>
      <c r="K31" s="59">
        <f>SUM(K8:K30)</f>
        <v>1437.1000000000001</v>
      </c>
      <c r="L31" s="59">
        <f>SUM(L8:L30)</f>
        <v>1562.4000000000003</v>
      </c>
      <c r="M31" s="59">
        <f>SUM(M8:M30)</f>
        <v>1466.1</v>
      </c>
      <c r="N31" s="59">
        <f>SUM(N8:N30)</f>
        <v>1594.3999999999996</v>
      </c>
      <c r="O31" s="59">
        <f>SUM(O8:O30)</f>
        <v>1469.7</v>
      </c>
      <c r="P31" s="59">
        <f>SUM(P8:P30)</f>
        <v>1658.3999999999996</v>
      </c>
      <c r="Q31" s="59">
        <f>SUM(Q8:Q30)</f>
        <v>1568.3</v>
      </c>
      <c r="R31" s="59">
        <f>SUM(R8:R30)</f>
        <v>1603.6000000000004</v>
      </c>
      <c r="S31" s="59">
        <f>SUM(S8:S30)</f>
        <v>1556.8</v>
      </c>
      <c r="T31" s="59">
        <f>SUM(T8:T30)</f>
        <v>1412.2</v>
      </c>
      <c r="U31" s="59">
        <f>SUM(U8:U30)</f>
        <v>1416.0000000000002</v>
      </c>
      <c r="V31" s="59">
        <f>SUM(V8:V30)</f>
        <v>1366.5</v>
      </c>
      <c r="W31" s="59">
        <f>SUM(W8:W30)</f>
        <v>1372.6999999999998</v>
      </c>
      <c r="X31" s="59">
        <f>SUM(X8:X30)</f>
        <v>1376.4999999999998</v>
      </c>
      <c r="Y31" s="59">
        <f>SUM(Y8:Y30)</f>
        <v>1436</v>
      </c>
      <c r="Z31" s="60">
        <f>SUM(Z8:Z30)</f>
        <v>1372.9</v>
      </c>
      <c r="AA31" s="61">
        <f>SUM(AA8:AA30)</f>
        <v>34038</v>
      </c>
    </row>
    <row r="86" spans="2:9" ht="17.25" hidden="1" customHeight="1" x14ac:dyDescent="0.2">
      <c r="B86" s="5" t="s">
        <v>31</v>
      </c>
      <c r="C86" s="4"/>
      <c r="D86" s="9">
        <v>1</v>
      </c>
      <c r="E86" s="10">
        <v>0</v>
      </c>
      <c r="F86" s="10">
        <v>0</v>
      </c>
      <c r="G86" s="10">
        <v>1</v>
      </c>
      <c r="H86" s="10">
        <v>1</v>
      </c>
      <c r="I86" s="10">
        <v>3</v>
      </c>
    </row>
  </sheetData>
  <autoFilter ref="A7:AA31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39" customWidth="1"/>
    <col min="55" max="16384" width="9.140625" style="1"/>
  </cols>
  <sheetData>
    <row r="1" spans="1:54" x14ac:dyDescent="0.2">
      <c r="A1" s="35"/>
    </row>
    <row r="2" spans="1:54" ht="25.5" x14ac:dyDescent="0.35">
      <c r="A2" s="35"/>
      <c r="B2" s="46" t="str">
        <f>'Время горизонтально'!E2</f>
        <v>Электроэнергия по фидерам по часовым интервалам</v>
      </c>
    </row>
    <row r="3" spans="1:54" ht="15.75" x14ac:dyDescent="0.25">
      <c r="A3" s="35"/>
      <c r="B3" s="47" t="str">
        <f>IF(isOV="","",isOV)</f>
        <v/>
      </c>
    </row>
    <row r="4" spans="1:54" s="44" customFormat="1" ht="15.75" x14ac:dyDescent="0.25">
      <c r="A4" s="3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</row>
    <row r="5" spans="1:54" s="45" customFormat="1" ht="15.75" x14ac:dyDescent="0.25">
      <c r="A5" s="36" t="str">
        <f>IF(group="","",group)</f>
        <v>ПС 110 кВ Вашки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</row>
    <row r="6" spans="1:54" s="52" customFormat="1" ht="35.25" customHeight="1" x14ac:dyDescent="0.2">
      <c r="A6" s="50" t="s">
        <v>29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 spans="1:54" x14ac:dyDescent="0.2">
      <c r="A7" s="38" t="s">
        <v>3</v>
      </c>
    </row>
    <row r="8" spans="1:54" x14ac:dyDescent="0.2">
      <c r="A8" s="38" t="s">
        <v>4</v>
      </c>
    </row>
    <row r="9" spans="1:54" x14ac:dyDescent="0.2">
      <c r="A9" s="38" t="s">
        <v>5</v>
      </c>
    </row>
    <row r="10" spans="1:54" x14ac:dyDescent="0.2">
      <c r="A10" s="38" t="s">
        <v>6</v>
      </c>
    </row>
    <row r="11" spans="1:54" x14ac:dyDescent="0.2">
      <c r="A11" s="38" t="s">
        <v>7</v>
      </c>
    </row>
    <row r="12" spans="1:54" x14ac:dyDescent="0.2">
      <c r="A12" s="38" t="s">
        <v>8</v>
      </c>
    </row>
    <row r="13" spans="1:54" x14ac:dyDescent="0.2">
      <c r="A13" s="38" t="s">
        <v>9</v>
      </c>
    </row>
    <row r="14" spans="1:54" x14ac:dyDescent="0.2">
      <c r="A14" s="38" t="s">
        <v>10</v>
      </c>
    </row>
    <row r="15" spans="1:54" x14ac:dyDescent="0.2">
      <c r="A15" s="38" t="s">
        <v>11</v>
      </c>
    </row>
    <row r="16" spans="1:54" x14ac:dyDescent="0.2">
      <c r="A16" s="38" t="s">
        <v>12</v>
      </c>
    </row>
    <row r="17" spans="1:1" x14ac:dyDescent="0.2">
      <c r="A17" s="38" t="s">
        <v>13</v>
      </c>
    </row>
    <row r="18" spans="1:1" x14ac:dyDescent="0.2">
      <c r="A18" s="38" t="s">
        <v>14</v>
      </c>
    </row>
    <row r="19" spans="1:1" x14ac:dyDescent="0.2">
      <c r="A19" s="38" t="s">
        <v>15</v>
      </c>
    </row>
    <row r="20" spans="1:1" x14ac:dyDescent="0.2">
      <c r="A20" s="38" t="s">
        <v>16</v>
      </c>
    </row>
    <row r="21" spans="1:1" x14ac:dyDescent="0.2">
      <c r="A21" s="38" t="s">
        <v>17</v>
      </c>
    </row>
    <row r="22" spans="1:1" x14ac:dyDescent="0.2">
      <c r="A22" s="38" t="s">
        <v>18</v>
      </c>
    </row>
    <row r="23" spans="1:1" x14ac:dyDescent="0.2">
      <c r="A23" s="38" t="s">
        <v>19</v>
      </c>
    </row>
    <row r="24" spans="1:1" x14ac:dyDescent="0.2">
      <c r="A24" s="38" t="s">
        <v>20</v>
      </c>
    </row>
    <row r="25" spans="1:1" x14ac:dyDescent="0.2">
      <c r="A25" s="38" t="s">
        <v>21</v>
      </c>
    </row>
    <row r="26" spans="1:1" x14ac:dyDescent="0.2">
      <c r="A26" s="38" t="s">
        <v>22</v>
      </c>
    </row>
    <row r="27" spans="1:1" x14ac:dyDescent="0.2">
      <c r="A27" s="38" t="s">
        <v>23</v>
      </c>
    </row>
    <row r="28" spans="1:1" x14ac:dyDescent="0.2">
      <c r="A28" s="38" t="s">
        <v>24</v>
      </c>
    </row>
    <row r="29" spans="1:1" x14ac:dyDescent="0.2">
      <c r="A29" s="38" t="s">
        <v>25</v>
      </c>
    </row>
    <row r="30" spans="1:1" x14ac:dyDescent="0.2">
      <c r="A30" s="38" t="s">
        <v>26</v>
      </c>
    </row>
    <row r="31" spans="1:1" s="49" customFormat="1" x14ac:dyDescent="0.2">
      <c r="A31" s="40" t="s">
        <v>2</v>
      </c>
    </row>
    <row r="32" spans="1:1" x14ac:dyDescent="0.2">
      <c r="A32" s="63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1" customWidth="1"/>
    <col min="2" max="2" width="10.28515625" style="42" hidden="1" customWidth="1"/>
    <col min="3" max="3" width="15.42578125" style="23" customWidth="1"/>
    <col min="4" max="4" width="20.7109375" style="24" customWidth="1"/>
    <col min="5" max="5" width="16.5703125" style="25" hidden="1" customWidth="1"/>
    <col min="6" max="6" width="16.5703125" style="24" hidden="1" customWidth="1"/>
    <col min="7" max="16384" width="9.140625" style="1"/>
  </cols>
  <sheetData>
    <row r="1" spans="1:6" ht="12.75" customHeight="1" x14ac:dyDescent="0.25"/>
    <row r="2" spans="1:6" ht="25.5" x14ac:dyDescent="0.25">
      <c r="A2" s="55" t="str">
        <f>'Время горизонтально'!E2</f>
        <v>Электроэнергия по фидерам по часовым интервалам</v>
      </c>
      <c r="B2" s="43"/>
    </row>
    <row r="3" spans="1:6" ht="21" customHeight="1" x14ac:dyDescent="0.3">
      <c r="C3" s="30" t="str">
        <f>IF(isOV="","",isOV)</f>
        <v/>
      </c>
    </row>
    <row r="4" spans="1:6" x14ac:dyDescent="0.25">
      <c r="A4" s="26" t="str">
        <f>IF(group="","",group)</f>
        <v>ПС 110 кВ Вашки</v>
      </c>
      <c r="D4" s="27" t="str">
        <f>IF(energy="","",energy)</f>
        <v>реактивная энергия</v>
      </c>
    </row>
    <row r="5" spans="1:6" ht="15.75" customHeight="1" thickBot="1" x14ac:dyDescent="0.3">
      <c r="D5" s="28" t="str">
        <f>IF(period="","",period)</f>
        <v>за 18.12.2024</v>
      </c>
    </row>
    <row r="6" spans="1:6" s="29" customFormat="1" ht="34.5" customHeight="1" thickBot="1" x14ac:dyDescent="0.25">
      <c r="A6" s="31" t="s">
        <v>1</v>
      </c>
      <c r="B6" s="32" t="s">
        <v>27</v>
      </c>
      <c r="C6" s="33" t="s">
        <v>28</v>
      </c>
      <c r="D6" s="34" t="s">
        <v>60</v>
      </c>
      <c r="E6" s="56" t="s">
        <v>61</v>
      </c>
      <c r="F6" s="34" t="s">
        <v>62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2024-12-19T08:31:46Z</dcterms:modified>
</cp:coreProperties>
</file>